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mc:AlternateContent xmlns:mc="http://schemas.openxmlformats.org/markup-compatibility/2006">
    <mc:Choice Requires="x15">
      <x15ac:absPath xmlns:x15ac="http://schemas.microsoft.com/office/spreadsheetml/2010/11/ac" url="C:\Users\Computer 2\OneDrive\Brian - Race Folder\Colonial200\2019\"/>
    </mc:Choice>
  </mc:AlternateContent>
  <xr:revisionPtr revIDLastSave="6" documentId="13_ncr:1_{B0F6FD4A-39B8-491C-99A9-22E0E9746226}" xr6:coauthVersionLast="43" xr6:coauthVersionMax="43" xr10:uidLastSave="{39FEF0D2-EB22-4674-8355-82FBF9D5996C}"/>
  <bookViews>
    <workbookView xWindow="-120" yWindow="-120" windowWidth="20730" windowHeight="11160" tabRatio="169" xr2:uid="{00000000-000D-0000-FFFF-FFFF00000000}"/>
  </bookViews>
  <sheets>
    <sheet name="Base" sheetId="1" r:id="rId1"/>
    <sheet name="Sheet3" sheetId="2" r:id="rId2"/>
  </sheets>
  <definedNames>
    <definedName name="Excel_BuiltIn__FilterDatabase_1">Base!$A$23:$H$35</definedName>
    <definedName name="Excel_BuiltIn__FilterDatabase_1_1">Base!$A$23:$H$35</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3" i="1" l="1"/>
  <c r="D12" i="1"/>
  <c r="D11" i="1"/>
  <c r="D10" i="1"/>
  <c r="D9" i="1"/>
  <c r="D8" i="1"/>
  <c r="F24" i="1"/>
  <c r="G24" i="1"/>
  <c r="F25" i="1"/>
  <c r="F26" i="1"/>
  <c r="F27" i="1"/>
  <c r="F28" i="1"/>
  <c r="F29" i="1"/>
  <c r="F30" i="1"/>
  <c r="F31" i="1"/>
  <c r="F32" i="1"/>
  <c r="F33" i="1"/>
  <c r="F34" i="1"/>
  <c r="F35" i="1"/>
  <c r="D36" i="1"/>
  <c r="H24" i="1"/>
  <c r="G25" i="1"/>
  <c r="H25" i="1"/>
  <c r="G26" i="1"/>
  <c r="H26" i="1"/>
  <c r="G27" i="1"/>
  <c r="H27" i="1"/>
  <c r="G28" i="1"/>
  <c r="H28" i="1"/>
  <c r="G29" i="1"/>
  <c r="H29" i="1"/>
  <c r="G30" i="1"/>
  <c r="H30" i="1"/>
  <c r="G31" i="1"/>
  <c r="H31" i="1"/>
  <c r="G32" i="1"/>
  <c r="H32" i="1"/>
  <c r="G33" i="1"/>
  <c r="H33" i="1"/>
  <c r="G34" i="1"/>
  <c r="H34" i="1"/>
  <c r="G35" i="1"/>
  <c r="H35" i="1"/>
  <c r="C3" i="1"/>
  <c r="D14" i="1"/>
  <c r="C15" i="1"/>
  <c r="H36" i="1"/>
</calcChain>
</file>

<file path=xl/sharedStrings.xml><?xml version="1.0" encoding="utf-8"?>
<sst xmlns="http://schemas.openxmlformats.org/spreadsheetml/2006/main" count="68" uniqueCount="57">
  <si>
    <t>Start Time</t>
  </si>
  <si>
    <t>Number of Runners</t>
  </si>
  <si>
    <t>Instructions:</t>
  </si>
  <si>
    <t>1)  Enter the number of runners in the orange box at top</t>
  </si>
  <si>
    <t>2)  Enter the name and pace for each runner in the yellow area</t>
  </si>
  <si>
    <t>Name</t>
  </si>
  <si>
    <t>Average Pace (8:30 min/mile = 8.5)</t>
  </si>
  <si>
    <t>Total Mileage</t>
  </si>
  <si>
    <t>3)  Assign each leg by selecting the runner name from the drop down in the Runner Column in the blue area of this worksheet</t>
  </si>
  <si>
    <t>Runner 1</t>
  </si>
  <si>
    <t>Runner 2</t>
  </si>
  <si>
    <t>Runner 3</t>
  </si>
  <si>
    <t>Runner 4</t>
  </si>
  <si>
    <t>Runner 5</t>
  </si>
  <si>
    <t>5) If you change a runner, update the runner information in the yellow area and then update the leg assignments in the blue area (this will not happen automatically)</t>
  </si>
  <si>
    <t>Runner 6</t>
  </si>
  <si>
    <t>This worksheet will calculate estimated end times for each leg and the finish of the race.  It will also calculate the total mileage for each runner and the average team pace (note that this is in decimal format).</t>
  </si>
  <si>
    <t>Total</t>
  </si>
  <si>
    <t>Calculated Team Pace:</t>
  </si>
  <si>
    <t>min/mile</t>
  </si>
  <si>
    <t>Leg</t>
  </si>
  <si>
    <t>From</t>
  </si>
  <si>
    <t>To</t>
  </si>
  <si>
    <t>Distance</t>
  </si>
  <si>
    <t>Runner</t>
  </si>
  <si>
    <t>Pace</t>
  </si>
  <si>
    <t>End Time</t>
  </si>
  <si>
    <t>Leg #1</t>
  </si>
  <si>
    <t>Leg #2</t>
  </si>
  <si>
    <t>Leg #3</t>
  </si>
  <si>
    <t>Leg #4</t>
  </si>
  <si>
    <t>Leg #5</t>
  </si>
  <si>
    <t>Leg #6</t>
  </si>
  <si>
    <t>Leg #7</t>
  </si>
  <si>
    <t>Leg #8</t>
  </si>
  <si>
    <t>Leg #9</t>
  </si>
  <si>
    <t>Leg #10</t>
  </si>
  <si>
    <t>Leg #11</t>
  </si>
  <si>
    <t>Leg #12</t>
  </si>
  <si>
    <t>Totals</t>
  </si>
  <si>
    <t>Estimated Finish Time</t>
  </si>
  <si>
    <t>4)  Once all legs have been assigned, modify your start time until your estimated finish time is between 2:00 PM and 5:00 PM on Saturday – this will give you an idea of when your team will start.</t>
  </si>
  <si>
    <t>Courthouse Park, Hanover</t>
  </si>
  <si>
    <t>Salem Presbyterian Church</t>
  </si>
  <si>
    <t>Hopewell Baptist Church</t>
  </si>
  <si>
    <t>Samaria Baptist Church</t>
  </si>
  <si>
    <t>Harrison Lake Fish Hatchery</t>
  </si>
  <si>
    <t>Charles City County Courthouse</t>
  </si>
  <si>
    <t>Sandy Point Superette</t>
  </si>
  <si>
    <t>Charles City County Fire Station #3</t>
  </si>
  <si>
    <t>Chickahominy Riverfront Park</t>
  </si>
  <si>
    <t>Jamestown Beach Park</t>
  </si>
  <si>
    <t>Olivet Presbyterian Church</t>
  </si>
  <si>
    <t>Cedar GroveBaptist Church</t>
  </si>
  <si>
    <t>Cedar Grove Baptist Church</t>
  </si>
  <si>
    <t>Colonial Relay /70 Race Worksheet 2019</t>
  </si>
  <si>
    <t>Bethlehem Presbyterian Church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</si>
</sst>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hh:mm\ AM/PM"/>
  </numFmts>
  <fonts count="13" x14ac:knownFonts="1">
    <font>
      <sz val="10"/>
      <name val="Arial"/>
      <family val="2"/>
    </font>
    <font>
      <b/>
      <sz val="10"/>
      <color indexed="9"/>
      <name val="Arial Black"/>
      <family val="2"/>
      <charset val="1"/>
    </font>
    <font>
      <sz val="10"/>
      <name val="Cambria"/>
      <family val="1"/>
      <charset val="1"/>
    </font>
    <font>
      <b/>
      <sz val="20"/>
      <name val="Cambria"/>
      <family val="1"/>
      <charset val="1"/>
    </font>
    <font>
      <b/>
      <sz val="15"/>
      <name val="Cambria"/>
      <family val="1"/>
      <charset val="1"/>
    </font>
    <font>
      <b/>
      <sz val="12"/>
      <name val="Cambria"/>
      <family val="1"/>
      <charset val="1"/>
    </font>
    <font>
      <sz val="12"/>
      <name val="Cambria"/>
      <family val="1"/>
      <charset val="1"/>
    </font>
    <font>
      <b/>
      <sz val="10"/>
      <name val="Cambria"/>
      <family val="1"/>
      <charset val="1"/>
    </font>
    <font>
      <b/>
      <u/>
      <sz val="12"/>
      <name val="Cambria"/>
      <family val="1"/>
      <charset val="1"/>
    </font>
    <font>
      <b/>
      <u/>
      <sz val="10"/>
      <name val="Cambria"/>
      <family val="1"/>
      <charset val="1"/>
    </font>
    <font>
      <sz val="15"/>
      <name val="Cambria"/>
      <family val="1"/>
      <charset val="1"/>
    </font>
    <font>
      <b/>
      <u/>
      <sz val="15"/>
      <name val="Cambria"/>
      <family val="1"/>
      <charset val="1"/>
    </font>
    <font>
      <b/>
      <sz val="12"/>
      <color indexed="13"/>
      <name val="Cambria"/>
      <family val="1"/>
      <charset val="1"/>
    </font>
  </fonts>
  <fills count="9">
    <fill>
      <patternFill patternType="none"/>
    </fill>
    <fill>
      <patternFill patternType="gray125"/>
    </fill>
    <fill>
      <patternFill patternType="solid">
        <fgColor indexed="9"/>
        <bgColor indexed="26"/>
      </patternFill>
    </fill>
    <fill>
      <patternFill patternType="solid">
        <fgColor indexed="51"/>
        <bgColor indexed="13"/>
      </patternFill>
    </fill>
    <fill>
      <patternFill patternType="solid">
        <fgColor indexed="22"/>
        <bgColor indexed="31"/>
      </patternFill>
    </fill>
    <fill>
      <patternFill patternType="solid">
        <fgColor indexed="13"/>
        <bgColor indexed="34"/>
      </patternFill>
    </fill>
    <fill>
      <patternFill patternType="solid">
        <fgColor indexed="11"/>
        <bgColor indexed="49"/>
      </patternFill>
    </fill>
    <fill>
      <patternFill patternType="solid">
        <fgColor indexed="15"/>
        <bgColor indexed="35"/>
      </patternFill>
    </fill>
    <fill>
      <patternFill patternType="solid">
        <fgColor indexed="10"/>
        <bgColor indexed="53"/>
      </patternFill>
    </fill>
  </fills>
  <borders count="2">
    <border>
      <left/>
      <right/>
      <top/>
      <bottom/>
      <diagonal/>
    </border>
    <border>
      <left style="hair">
        <color indexed="8"/>
      </left>
      <right style="hair">
        <color indexed="8"/>
      </right>
      <top style="hair">
        <color indexed="8"/>
      </top>
      <bottom style="hair">
        <color indexed="8"/>
      </bottom>
      <diagonal/>
    </border>
  </borders>
  <cellStyleXfs count="2">
    <xf numFmtId="0" fontId="0" fillId="0" borderId="0"/>
    <xf numFmtId="0" fontId="1" fillId="2" borderId="0" applyNumberFormat="0" applyBorder="0" applyAlignment="0" applyProtection="0"/>
  </cellStyleXfs>
  <cellXfs count="43">
    <xf numFmtId="0" fontId="0" fillId="0" borderId="0" xfId="0"/>
    <xf numFmtId="0" fontId="2" fillId="0" borderId="0" xfId="0" applyFont="1" applyProtection="1">
      <protection hidden="1"/>
    </xf>
    <xf numFmtId="19" fontId="2" fillId="0" borderId="0" xfId="0" applyNumberFormat="1" applyFont="1" applyProtection="1">
      <protection hidden="1"/>
    </xf>
    <xf numFmtId="0" fontId="3" fillId="0" borderId="0" xfId="0" applyFont="1" applyAlignment="1" applyProtection="1">
      <alignment vertical="top"/>
      <protection hidden="1"/>
    </xf>
    <xf numFmtId="19" fontId="3" fillId="0" borderId="0" xfId="0" applyNumberFormat="1" applyFont="1" applyAlignment="1" applyProtection="1">
      <alignment vertical="top"/>
      <protection hidden="1"/>
    </xf>
    <xf numFmtId="0" fontId="4" fillId="3" borderId="1" xfId="0" applyFont="1" applyFill="1" applyBorder="1" applyProtection="1">
      <protection hidden="1"/>
    </xf>
    <xf numFmtId="164" fontId="4" fillId="3" borderId="1" xfId="0" applyNumberFormat="1" applyFont="1" applyFill="1" applyBorder="1" applyProtection="1">
      <protection locked="0"/>
    </xf>
    <xf numFmtId="0" fontId="4" fillId="3" borderId="1" xfId="0" applyFont="1" applyFill="1" applyBorder="1" applyProtection="1">
      <protection locked="0"/>
    </xf>
    <xf numFmtId="0" fontId="7" fillId="0" borderId="0" xfId="0" applyFont="1" applyProtection="1">
      <protection hidden="1"/>
    </xf>
    <xf numFmtId="0" fontId="8" fillId="5" borderId="1" xfId="0" applyFont="1" applyFill="1" applyBorder="1" applyProtection="1">
      <protection hidden="1"/>
    </xf>
    <xf numFmtId="0" fontId="5" fillId="5" borderId="1" xfId="0" applyFont="1" applyFill="1" applyBorder="1" applyProtection="1">
      <protection hidden="1"/>
    </xf>
    <xf numFmtId="0" fontId="9" fillId="0" borderId="0" xfId="0" applyFont="1" applyProtection="1">
      <protection hidden="1"/>
    </xf>
    <xf numFmtId="0" fontId="5" fillId="5" borderId="1" xfId="0" applyFont="1" applyFill="1" applyBorder="1" applyProtection="1">
      <protection locked="0"/>
    </xf>
    <xf numFmtId="0" fontId="6" fillId="5" borderId="1" xfId="0" applyFont="1" applyFill="1" applyBorder="1" applyProtection="1">
      <protection hidden="1"/>
    </xf>
    <xf numFmtId="0" fontId="6" fillId="0" borderId="0" xfId="0" applyFont="1" applyProtection="1">
      <protection hidden="1"/>
    </xf>
    <xf numFmtId="0" fontId="10" fillId="0" borderId="0" xfId="0" applyFont="1" applyProtection="1">
      <protection hidden="1"/>
    </xf>
    <xf numFmtId="0" fontId="4" fillId="6" borderId="1" xfId="0" applyFont="1" applyFill="1" applyBorder="1" applyProtection="1">
      <protection hidden="1"/>
    </xf>
    <xf numFmtId="19" fontId="10" fillId="0" borderId="0" xfId="0" applyNumberFormat="1" applyFont="1" applyProtection="1">
      <protection hidden="1"/>
    </xf>
    <xf numFmtId="0" fontId="0" fillId="0" borderId="0" xfId="0" applyProtection="1">
      <protection hidden="1"/>
    </xf>
    <xf numFmtId="0" fontId="11" fillId="7" borderId="1" xfId="0" applyFont="1" applyFill="1" applyBorder="1" applyProtection="1">
      <protection hidden="1"/>
    </xf>
    <xf numFmtId="19" fontId="11" fillId="7" borderId="1" xfId="0" applyNumberFormat="1" applyFont="1" applyFill="1" applyBorder="1" applyProtection="1">
      <protection hidden="1"/>
    </xf>
    <xf numFmtId="0" fontId="11" fillId="0" borderId="0" xfId="0" applyFont="1" applyProtection="1">
      <protection hidden="1"/>
    </xf>
    <xf numFmtId="0" fontId="6" fillId="7" borderId="1" xfId="0" applyFont="1" applyFill="1" applyBorder="1" applyAlignment="1" applyProtection="1">
      <alignment horizontal="left"/>
      <protection hidden="1"/>
    </xf>
    <xf numFmtId="0" fontId="6" fillId="7" borderId="1" xfId="0" applyFont="1" applyFill="1" applyBorder="1" applyAlignment="1" applyProtection="1">
      <alignment wrapText="1"/>
      <protection hidden="1"/>
    </xf>
    <xf numFmtId="0" fontId="6" fillId="7" borderId="1" xfId="0" applyFont="1" applyFill="1" applyBorder="1" applyAlignment="1" applyProtection="1">
      <alignment horizontal="center" wrapText="1"/>
      <protection hidden="1"/>
    </xf>
    <xf numFmtId="0" fontId="6" fillId="7" borderId="1" xfId="0" applyFont="1" applyFill="1" applyBorder="1" applyAlignment="1" applyProtection="1">
      <alignment wrapText="1"/>
      <protection locked="0"/>
    </xf>
    <xf numFmtId="0" fontId="6" fillId="7" borderId="1" xfId="0" applyNumberFormat="1" applyFont="1" applyFill="1" applyBorder="1" applyAlignment="1" applyProtection="1">
      <alignment horizontal="center"/>
      <protection hidden="1"/>
    </xf>
    <xf numFmtId="19" fontId="6" fillId="7" borderId="1" xfId="0" applyNumberFormat="1" applyFont="1" applyFill="1" applyBorder="1" applyProtection="1">
      <protection hidden="1"/>
    </xf>
    <xf numFmtId="0" fontId="6" fillId="7" borderId="1" xfId="0" applyFont="1" applyFill="1" applyBorder="1" applyProtection="1">
      <protection hidden="1"/>
    </xf>
    <xf numFmtId="0" fontId="12" fillId="8" borderId="1" xfId="0" applyFont="1" applyFill="1" applyBorder="1" applyProtection="1">
      <protection hidden="1"/>
    </xf>
    <xf numFmtId="0" fontId="12" fillId="8" borderId="1" xfId="0" applyNumberFormat="1" applyFont="1" applyFill="1" applyBorder="1" applyAlignment="1" applyProtection="1">
      <alignment horizontal="center"/>
      <protection hidden="1"/>
    </xf>
    <xf numFmtId="0" fontId="12" fillId="8" borderId="1" xfId="0" applyFont="1" applyFill="1" applyBorder="1" applyAlignment="1" applyProtection="1">
      <alignment horizontal="center"/>
      <protection hidden="1"/>
    </xf>
    <xf numFmtId="19" fontId="12" fillId="8" borderId="1" xfId="0" applyNumberFormat="1" applyFont="1" applyFill="1" applyBorder="1" applyProtection="1">
      <protection hidden="1"/>
    </xf>
    <xf numFmtId="46" fontId="12" fillId="8" borderId="1" xfId="0" applyNumberFormat="1" applyFont="1" applyFill="1" applyBorder="1" applyProtection="1">
      <protection hidden="1"/>
    </xf>
    <xf numFmtId="2" fontId="4" fillId="6" borderId="1" xfId="0" applyNumberFormat="1" applyFont="1" applyFill="1" applyBorder="1" applyProtection="1">
      <protection hidden="1"/>
    </xf>
    <xf numFmtId="164" fontId="4" fillId="3" borderId="1" xfId="0" applyNumberFormat="1" applyFont="1" applyFill="1" applyBorder="1" applyProtection="1"/>
    <xf numFmtId="0" fontId="4" fillId="0" borderId="0" xfId="0" applyFont="1" applyFill="1" applyBorder="1" applyProtection="1">
      <protection hidden="1"/>
    </xf>
    <xf numFmtId="2" fontId="4" fillId="0" borderId="0" xfId="0" applyNumberFormat="1" applyFont="1" applyFill="1" applyBorder="1" applyProtection="1">
      <protection hidden="1"/>
    </xf>
    <xf numFmtId="0" fontId="6" fillId="4" borderId="1" xfId="0" applyFont="1" applyFill="1" applyBorder="1" applyAlignment="1" applyProtection="1">
      <alignment horizontal="left" wrapText="1"/>
      <protection hidden="1"/>
    </xf>
    <xf numFmtId="0" fontId="6" fillId="4" borderId="1" xfId="0" applyFont="1" applyFill="1" applyBorder="1" applyAlignment="1" applyProtection="1">
      <alignment wrapText="1"/>
      <protection hidden="1"/>
    </xf>
    <xf numFmtId="0" fontId="3" fillId="0" borderId="0" xfId="0" applyFont="1" applyBorder="1" applyAlignment="1" applyProtection="1">
      <alignment vertical="top"/>
      <protection hidden="1"/>
    </xf>
    <xf numFmtId="0" fontId="5" fillId="4" borderId="1" xfId="0" applyFont="1" applyFill="1" applyBorder="1" applyProtection="1">
      <protection hidden="1"/>
    </xf>
    <xf numFmtId="0" fontId="6" fillId="4" borderId="1" xfId="0" applyFont="1" applyFill="1" applyBorder="1" applyProtection="1">
      <protection hidden="1"/>
    </xf>
  </cellXfs>
  <cellStyles count="2">
    <cellStyle name="Normal" xfId="0" builtinId="0"/>
    <cellStyle name="WhiteOnWhite" xfId="1" xr:uid="{00000000-0005-0000-0000-000001000000}"/>
  </cellStyles>
  <dxfs count="8">
    <dxf>
      <font>
        <b/>
        <i val="0"/>
        <condense val="0"/>
        <extend val="0"/>
        <color indexed="9"/>
      </font>
      <fill>
        <patternFill patternType="solid">
          <fgColor indexed="26"/>
          <bgColor indexed="9"/>
        </patternFill>
      </fill>
    </dxf>
    <dxf>
      <font>
        <b/>
        <i val="0"/>
        <condense val="0"/>
        <extend val="0"/>
        <color indexed="9"/>
      </font>
      <fill>
        <patternFill patternType="solid">
          <fgColor indexed="26"/>
          <bgColor indexed="9"/>
        </patternFill>
      </fill>
    </dxf>
    <dxf>
      <font>
        <b/>
        <i val="0"/>
        <condense val="0"/>
        <extend val="0"/>
        <color indexed="9"/>
      </font>
      <fill>
        <patternFill patternType="solid">
          <fgColor indexed="26"/>
          <bgColor indexed="9"/>
        </patternFill>
      </fill>
    </dxf>
    <dxf>
      <font>
        <b/>
        <i val="0"/>
        <condense val="0"/>
        <extend val="0"/>
        <color indexed="9"/>
      </font>
      <fill>
        <patternFill patternType="solid">
          <fgColor indexed="26"/>
          <bgColor indexed="9"/>
        </patternFill>
      </fill>
    </dxf>
    <dxf>
      <font>
        <b/>
        <i val="0"/>
        <condense val="0"/>
        <extend val="0"/>
        <color indexed="9"/>
      </font>
      <fill>
        <patternFill patternType="solid">
          <fgColor indexed="26"/>
          <bgColor indexed="9"/>
        </patternFill>
      </fill>
    </dxf>
    <dxf>
      <font>
        <b/>
        <i val="0"/>
        <condense val="0"/>
        <extend val="0"/>
        <color indexed="9"/>
      </font>
      <fill>
        <patternFill patternType="solid">
          <fgColor indexed="26"/>
          <bgColor indexed="9"/>
        </patternFill>
      </fill>
    </dxf>
    <dxf>
      <font>
        <b/>
        <i val="0"/>
        <condense val="0"/>
        <extend val="0"/>
        <color indexed="9"/>
      </font>
      <fill>
        <patternFill patternType="solid">
          <fgColor indexed="26"/>
          <bgColor indexed="9"/>
        </patternFill>
      </fill>
    </dxf>
    <dxf>
      <font>
        <b/>
        <i val="0"/>
        <condense val="0"/>
        <extend val="0"/>
        <color indexed="9"/>
      </font>
      <fill>
        <patternFill patternType="solid">
          <fgColor indexed="26"/>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D32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6"/>
  <sheetViews>
    <sheetView tabSelected="1" zoomScale="80" zoomScaleNormal="80" workbookViewId="0">
      <selection sqref="A1:C1"/>
    </sheetView>
  </sheetViews>
  <sheetFormatPr defaultColWidth="11.5703125" defaultRowHeight="12.75" x14ac:dyDescent="0.2"/>
  <cols>
    <col min="1" max="1" width="11.42578125" style="1" customWidth="1"/>
    <col min="2" max="2" width="45.5703125" style="1" customWidth="1"/>
    <col min="3" max="3" width="45.7109375" style="1" customWidth="1"/>
    <col min="4" max="4" width="16.42578125" style="1" customWidth="1"/>
    <col min="5" max="5" width="25.42578125" style="1" customWidth="1"/>
    <col min="6" max="6" width="11.5703125" style="1"/>
    <col min="7" max="7" width="17.140625" style="2" customWidth="1"/>
    <col min="8" max="8" width="15.140625" style="2" customWidth="1"/>
    <col min="9" max="16384" width="11.5703125" style="1"/>
  </cols>
  <sheetData>
    <row r="1" spans="1:10" s="3" customFormat="1" ht="41.85" customHeight="1" x14ac:dyDescent="0.2">
      <c r="A1" s="40" t="s">
        <v>55</v>
      </c>
      <c r="B1" s="40"/>
      <c r="C1" s="40"/>
      <c r="G1" s="4"/>
      <c r="H1" s="4"/>
    </row>
    <row r="2" spans="1:10" ht="18.75" x14ac:dyDescent="0.25">
      <c r="B2" s="5" t="s">
        <v>0</v>
      </c>
      <c r="C2" s="6">
        <v>43722.125</v>
      </c>
    </row>
    <row r="3" spans="1:10" ht="18.75" x14ac:dyDescent="0.25">
      <c r="B3" s="5" t="s">
        <v>40</v>
      </c>
      <c r="C3" s="35">
        <f>H35</f>
        <v>43722.125</v>
      </c>
      <c r="F3" s="41" t="s">
        <v>2</v>
      </c>
      <c r="G3" s="41"/>
      <c r="H3" s="41"/>
      <c r="I3" s="41"/>
      <c r="J3" s="41"/>
    </row>
    <row r="4" spans="1:10" ht="18.75" x14ac:dyDescent="0.25">
      <c r="B4" s="5" t="s">
        <v>1</v>
      </c>
      <c r="C4" s="7">
        <v>6</v>
      </c>
      <c r="F4" s="42" t="s">
        <v>3</v>
      </c>
      <c r="G4" s="42"/>
      <c r="H4" s="42"/>
      <c r="I4" s="42"/>
      <c r="J4" s="42"/>
    </row>
    <row r="5" spans="1:10" ht="15.75" x14ac:dyDescent="0.25">
      <c r="F5" s="42" t="s">
        <v>4</v>
      </c>
      <c r="G5" s="42"/>
      <c r="H5" s="42"/>
      <c r="I5" s="42"/>
      <c r="J5" s="42"/>
    </row>
    <row r="6" spans="1:10" s="8" customFormat="1" ht="15.2" customHeight="1" x14ac:dyDescent="0.2">
      <c r="B6" s="1"/>
      <c r="C6" s="1"/>
      <c r="D6" s="1"/>
      <c r="E6" s="11"/>
      <c r="F6" s="39" t="s">
        <v>8</v>
      </c>
      <c r="G6" s="39"/>
      <c r="H6" s="39"/>
      <c r="I6" s="39"/>
      <c r="J6" s="39"/>
    </row>
    <row r="7" spans="1:10" ht="15.75" x14ac:dyDescent="0.25">
      <c r="B7" s="9" t="s">
        <v>5</v>
      </c>
      <c r="C7" s="9" t="s">
        <v>6</v>
      </c>
      <c r="D7" s="10" t="s">
        <v>7</v>
      </c>
      <c r="F7" s="39"/>
      <c r="G7" s="39"/>
      <c r="H7" s="39"/>
      <c r="I7" s="39"/>
      <c r="J7" s="39"/>
    </row>
    <row r="8" spans="1:10" ht="15.6" customHeight="1" x14ac:dyDescent="0.25">
      <c r="B8" s="12" t="s">
        <v>9</v>
      </c>
      <c r="C8" s="12">
        <v>10</v>
      </c>
      <c r="D8" s="13">
        <f>IF(E$24=B8,D$24,0)+IF(E$25=B8,D$25,0)+IF(E$26=B8,D$26,0)+IF(E$27=B8,D$27,0)+IF(E$28=B8,D$28,0)+IF(E$29=B8,D$29,0)+IF(E$30=B8,D$30,0)+IF(E$31=B8,D$31,0)+IF(E$32=B8,D$32,0)+IF(E$33=B8,D$33,0)+IF(E$34=B8,D$34,0)+IF(E$35=B8,D$35,0)</f>
        <v>0</v>
      </c>
      <c r="F8" s="39" t="s">
        <v>41</v>
      </c>
      <c r="G8" s="39"/>
      <c r="H8" s="39"/>
      <c r="I8" s="39"/>
      <c r="J8" s="39"/>
    </row>
    <row r="9" spans="1:10" ht="15.75" x14ac:dyDescent="0.25">
      <c r="B9" s="12" t="s">
        <v>10</v>
      </c>
      <c r="C9" s="12">
        <v>10</v>
      </c>
      <c r="D9" s="13">
        <f t="shared" ref="D9:D13" si="0">IF(E$24=B9,D$24,0)+IF(E$25=B9,D$25,0)+IF(E$26=B9,D$26,0)+IF(E$27=B9,D$27,0)+IF(E$28=B9,D$28,0)+IF(E$29=B9,D$29,0)+IF(E$30=B9,D$30,0)+IF(E$31=B9,D$31,0)+IF(E$32=B9,D$32,0)+IF(E$33=B9,D$33,0)+IF(E$34=B9,D$34,0)+IF(E$35=B9,D$35,0)</f>
        <v>0</v>
      </c>
      <c r="F9" s="39"/>
      <c r="G9" s="39"/>
      <c r="H9" s="39"/>
      <c r="I9" s="39"/>
      <c r="J9" s="39"/>
    </row>
    <row r="10" spans="1:10" ht="15.75" x14ac:dyDescent="0.25">
      <c r="B10" s="12" t="s">
        <v>11</v>
      </c>
      <c r="C10" s="12">
        <v>10</v>
      </c>
      <c r="D10" s="13">
        <f t="shared" si="0"/>
        <v>0</v>
      </c>
      <c r="F10" s="39"/>
      <c r="G10" s="39"/>
      <c r="H10" s="39"/>
      <c r="I10" s="39"/>
      <c r="J10" s="39"/>
    </row>
    <row r="11" spans="1:10" ht="15.6" customHeight="1" x14ac:dyDescent="0.25">
      <c r="B11" s="12" t="s">
        <v>12</v>
      </c>
      <c r="C11" s="12">
        <v>10</v>
      </c>
      <c r="D11" s="13">
        <f t="shared" si="0"/>
        <v>0</v>
      </c>
      <c r="E11" s="8"/>
      <c r="F11" s="38" t="s">
        <v>14</v>
      </c>
      <c r="G11" s="38"/>
      <c r="H11" s="38"/>
      <c r="I11" s="38"/>
      <c r="J11" s="38"/>
    </row>
    <row r="12" spans="1:10" ht="15.75" x14ac:dyDescent="0.25">
      <c r="B12" s="12" t="s">
        <v>13</v>
      </c>
      <c r="C12" s="12">
        <v>10</v>
      </c>
      <c r="D12" s="13">
        <f t="shared" si="0"/>
        <v>0</v>
      </c>
      <c r="F12" s="38"/>
      <c r="G12" s="38"/>
      <c r="H12" s="38"/>
      <c r="I12" s="38"/>
      <c r="J12" s="38"/>
    </row>
    <row r="13" spans="1:10" ht="15.75" x14ac:dyDescent="0.25">
      <c r="B13" s="12" t="s">
        <v>15</v>
      </c>
      <c r="C13" s="12">
        <v>10</v>
      </c>
      <c r="D13" s="13">
        <f t="shared" si="0"/>
        <v>0</v>
      </c>
      <c r="F13" s="38"/>
      <c r="G13" s="38"/>
      <c r="H13" s="38"/>
      <c r="I13" s="38"/>
      <c r="J13" s="38"/>
    </row>
    <row r="14" spans="1:10" ht="15.75" x14ac:dyDescent="0.25">
      <c r="B14" s="10" t="s">
        <v>17</v>
      </c>
      <c r="C14" s="10"/>
      <c r="D14" s="10">
        <f>SUM(D8:D13)</f>
        <v>0</v>
      </c>
      <c r="F14" s="14"/>
    </row>
    <row r="15" spans="1:10" ht="15.6" customHeight="1" x14ac:dyDescent="0.25">
      <c r="B15" s="16" t="s">
        <v>18</v>
      </c>
      <c r="C15" s="34" t="str">
        <f>IF(D14=D36,((HOUR(H36))*60+MINUTE(H36)+SECOND(H36)/60)/D36,"Incomplete")</f>
        <v>Incomplete</v>
      </c>
      <c r="D15" s="16" t="s">
        <v>19</v>
      </c>
      <c r="F15" s="39" t="s">
        <v>16</v>
      </c>
      <c r="G15" s="39"/>
      <c r="H15" s="39"/>
      <c r="I15" s="39"/>
      <c r="J15" s="39"/>
    </row>
    <row r="16" spans="1:10" ht="18.75" x14ac:dyDescent="0.25">
      <c r="B16" s="36"/>
      <c r="C16" s="37"/>
      <c r="D16" s="36"/>
      <c r="F16" s="39"/>
      <c r="G16" s="39"/>
      <c r="H16" s="39"/>
      <c r="I16" s="39"/>
      <c r="J16" s="39"/>
    </row>
    <row r="17" spans="1:10" ht="18.75" x14ac:dyDescent="0.25">
      <c r="B17" s="36"/>
      <c r="C17" s="37"/>
      <c r="D17" s="36"/>
      <c r="F17" s="39"/>
      <c r="G17" s="39"/>
      <c r="H17" s="39"/>
      <c r="I17" s="39"/>
      <c r="J17" s="39"/>
    </row>
    <row r="18" spans="1:10" ht="18.75" x14ac:dyDescent="0.25">
      <c r="B18" s="36"/>
      <c r="C18" s="37"/>
      <c r="D18" s="36"/>
      <c r="F18" s="39"/>
      <c r="G18" s="39"/>
      <c r="H18" s="39"/>
      <c r="I18" s="39"/>
      <c r="J18" s="39"/>
    </row>
    <row r="19" spans="1:10" ht="18.75" x14ac:dyDescent="0.25">
      <c r="B19" s="36"/>
      <c r="C19" s="37"/>
      <c r="D19" s="36"/>
    </row>
    <row r="20" spans="1:10" ht="18.75" x14ac:dyDescent="0.25">
      <c r="B20" s="36"/>
      <c r="C20" s="37"/>
      <c r="D20" s="36"/>
    </row>
    <row r="21" spans="1:10" s="15" customFormat="1" ht="18.75" x14ac:dyDescent="0.25">
      <c r="B21" s="36"/>
      <c r="C21" s="37"/>
      <c r="D21" s="36"/>
      <c r="G21" s="17"/>
      <c r="H21" s="17"/>
    </row>
    <row r="22" spans="1:10" x14ac:dyDescent="0.2">
      <c r="A22" s="18"/>
      <c r="B22" s="18"/>
      <c r="C22" s="18"/>
      <c r="D22" s="18"/>
      <c r="E22" s="18"/>
      <c r="F22" s="18"/>
      <c r="G22" s="18"/>
      <c r="H22" s="18"/>
    </row>
    <row r="23" spans="1:10" s="21" customFormat="1" ht="18.75" x14ac:dyDescent="0.25">
      <c r="A23" s="19" t="s">
        <v>20</v>
      </c>
      <c r="B23" s="19" t="s">
        <v>21</v>
      </c>
      <c r="C23" s="19" t="s">
        <v>22</v>
      </c>
      <c r="D23" s="19" t="s">
        <v>23</v>
      </c>
      <c r="E23" s="19" t="s">
        <v>24</v>
      </c>
      <c r="F23" s="19" t="s">
        <v>25</v>
      </c>
      <c r="G23" s="20" t="s">
        <v>0</v>
      </c>
      <c r="H23" s="20" t="s">
        <v>26</v>
      </c>
    </row>
    <row r="24" spans="1:10" ht="15.75" x14ac:dyDescent="0.25">
      <c r="A24" s="22" t="s">
        <v>27</v>
      </c>
      <c r="B24" s="23" t="s">
        <v>42</v>
      </c>
      <c r="C24" s="23" t="s">
        <v>43</v>
      </c>
      <c r="D24" s="24">
        <v>7.71</v>
      </c>
      <c r="E24" s="25"/>
      <c r="F24" s="26" t="str">
        <f>IF(E24="","",IF(E24=$B$8,$C$8,IF(E24=$B$9,$C$9,IF(E24=$B$10,$C$10,IF(E24=$B$11,$C$11,IF(E24=$B$12,$C$12,IF(E24=$B$13,$C$13,IF(E24=#REF!,#REF!,IF(E24=#REF!,#REF!,IF(E24=#REF!,#REF!,IF(E24=#REF!,#REF!,IF(E24=#REF!,#REF!,IF(E24=#REF!,#REF!,"NA")))))))))))))</f>
        <v/>
      </c>
      <c r="G24" s="27">
        <f>C2</f>
        <v>43722.125</v>
      </c>
      <c r="H24" s="27">
        <f t="shared" ref="H24:H35" si="1">G24+TIME(0,0,IF(F24="",0,F24)*60*D24)</f>
        <v>43722.125</v>
      </c>
    </row>
    <row r="25" spans="1:10" ht="15.75" x14ac:dyDescent="0.25">
      <c r="A25" s="28" t="s">
        <v>28</v>
      </c>
      <c r="B25" s="23" t="s">
        <v>43</v>
      </c>
      <c r="C25" s="23" t="s">
        <v>56</v>
      </c>
      <c r="D25" s="24">
        <v>6.98</v>
      </c>
      <c r="E25" s="25"/>
      <c r="F25" s="26" t="str">
        <f>IF(E25="","",IF(E25=$B$8,$C$8,IF(E25=$B$9,$C$9,IF(E25=$B$10,$C$10,IF(E25=$B$11,$C$11,IF(E25=$B$12,$C$12,IF(E25=$B$13,$C$13,IF(E25=#REF!,#REF!,IF(E25=#REF!,#REF!,IF(E25=#REF!,#REF!,IF(E25=#REF!,#REF!,IF(E25=#REF!,#REF!,IF(E25=#REF!,#REF!,"NA")))))))))))))</f>
        <v/>
      </c>
      <c r="G25" s="27">
        <f t="shared" ref="G25:G35" si="2">H24</f>
        <v>43722.125</v>
      </c>
      <c r="H25" s="27">
        <f t="shared" si="1"/>
        <v>43722.125</v>
      </c>
    </row>
    <row r="26" spans="1:10" ht="15.75" x14ac:dyDescent="0.25">
      <c r="A26" s="28" t="s">
        <v>29</v>
      </c>
      <c r="B26" s="23" t="s">
        <v>56</v>
      </c>
      <c r="C26" s="23" t="s">
        <v>44</v>
      </c>
      <c r="D26" s="24">
        <v>6.05</v>
      </c>
      <c r="E26" s="25"/>
      <c r="F26" s="26" t="str">
        <f>IF(E26="","",IF(E26=$B$8,$C$8,IF(E26=$B$9,$C$9,IF(E26=$B$10,$C$10,IF(E26=$B$11,$C$11,IF(E26=$B$12,$C$12,IF(E26=$B$13,$C$13,IF(E26=#REF!,#REF!,IF(E26=#REF!,#REF!,IF(E26=#REF!,#REF!,IF(E26=#REF!,#REF!,IF(E26=#REF!,#REF!,IF(E26=#REF!,#REF!,"NA")))))))))))))</f>
        <v/>
      </c>
      <c r="G26" s="27">
        <f t="shared" si="2"/>
        <v>43722.125</v>
      </c>
      <c r="H26" s="27">
        <f t="shared" si="1"/>
        <v>43722.125</v>
      </c>
    </row>
    <row r="27" spans="1:10" ht="15.75" x14ac:dyDescent="0.25">
      <c r="A27" s="28" t="s">
        <v>30</v>
      </c>
      <c r="B27" s="23" t="s">
        <v>44</v>
      </c>
      <c r="C27" s="23" t="s">
        <v>52</v>
      </c>
      <c r="D27" s="24">
        <v>10.46</v>
      </c>
      <c r="E27" s="25"/>
      <c r="F27" s="26" t="str">
        <f>IF(E27="","",IF(E27=$B$8,$C$8,IF(E27=$B$9,$C$9,IF(E27=$B$10,$C$10,IF(E27=$B$11,$C$11,IF(E27=$B$12,$C$12,IF(E27=$B$13,$C$13,IF(E27=#REF!,#REF!,IF(E27=#REF!,#REF!,IF(E27=#REF!,#REF!,IF(E27=#REF!,#REF!,IF(E27=#REF!,#REF!,IF(E27=#REF!,#REF!,"NA")))))))))))))</f>
        <v/>
      </c>
      <c r="G27" s="27">
        <f t="shared" si="2"/>
        <v>43722.125</v>
      </c>
      <c r="H27" s="27">
        <f t="shared" si="1"/>
        <v>43722.125</v>
      </c>
    </row>
    <row r="28" spans="1:10" ht="15.75" x14ac:dyDescent="0.25">
      <c r="A28" s="28" t="s">
        <v>31</v>
      </c>
      <c r="B28" s="23" t="s">
        <v>52</v>
      </c>
      <c r="C28" s="23" t="s">
        <v>53</v>
      </c>
      <c r="D28" s="24">
        <v>7.38</v>
      </c>
      <c r="E28" s="25"/>
      <c r="F28" s="26" t="str">
        <f>IF(E28="","",IF(E28=$B$8,$C$8,IF(E28=$B$9,$C$9,IF(E28=$B$10,$C$10,IF(E28=$B$11,$C$11,IF(E28=$B$12,$C$12,IF(E28=$B$13,$C$13,IF(E28=#REF!,#REF!,IF(E28=#REF!,#REF!,IF(E28=#REF!,#REF!,IF(E28=#REF!,#REF!,IF(E28=#REF!,#REF!,IF(E28=#REF!,#REF!,"NA")))))))))))))</f>
        <v/>
      </c>
      <c r="G28" s="27">
        <f t="shared" si="2"/>
        <v>43722.125</v>
      </c>
      <c r="H28" s="27">
        <f t="shared" si="1"/>
        <v>43722.125</v>
      </c>
    </row>
    <row r="29" spans="1:10" ht="15.75" x14ac:dyDescent="0.25">
      <c r="A29" s="28" t="s">
        <v>32</v>
      </c>
      <c r="B29" s="23" t="s">
        <v>54</v>
      </c>
      <c r="C29" s="23" t="s">
        <v>45</v>
      </c>
      <c r="D29" s="24">
        <v>2.19</v>
      </c>
      <c r="E29" s="25"/>
      <c r="F29" s="26" t="str">
        <f>IF(E29="","",IF(E29=$B$8,$C$8,IF(E29=$B$9,$C$9,IF(E29=$B$10,$C$10,IF(E29=$B$11,$C$11,IF(E29=$B$12,$C$12,IF(E29=$B$13,$C$13,IF(E29=#REF!,#REF!,IF(E29=#REF!,#REF!,IF(E29=#REF!,#REF!,IF(E29=#REF!,#REF!,IF(E29=#REF!,#REF!,IF(E29=#REF!,#REF!,"NA")))))))))))))</f>
        <v/>
      </c>
      <c r="G29" s="27">
        <f t="shared" si="2"/>
        <v>43722.125</v>
      </c>
      <c r="H29" s="27">
        <f t="shared" si="1"/>
        <v>43722.125</v>
      </c>
    </row>
    <row r="30" spans="1:10" ht="15.75" x14ac:dyDescent="0.25">
      <c r="A30" s="28" t="s">
        <v>33</v>
      </c>
      <c r="B30" s="23" t="s">
        <v>45</v>
      </c>
      <c r="C30" s="23" t="s">
        <v>46</v>
      </c>
      <c r="D30" s="24">
        <v>8.93</v>
      </c>
      <c r="E30" s="25"/>
      <c r="F30" s="26" t="str">
        <f>IF(E30="","",IF(E30=$B$8,$C$8,IF(E30=$B$9,$C$9,IF(E30=$B$10,$C$10,IF(E30=$B$11,$C$11,IF(E30=$B$12,$C$12,IF(E30=$B$13,$C$13,IF(E30=#REF!,#REF!,IF(E30=#REF!,#REF!,IF(E30=#REF!,#REF!,IF(E30=#REF!,#REF!,IF(E30=#REF!,#REF!,IF(E30=#REF!,#REF!,"NA")))))))))))))</f>
        <v/>
      </c>
      <c r="G30" s="27">
        <f t="shared" si="2"/>
        <v>43722.125</v>
      </c>
      <c r="H30" s="27">
        <f t="shared" si="1"/>
        <v>43722.125</v>
      </c>
    </row>
    <row r="31" spans="1:10" ht="15.75" x14ac:dyDescent="0.25">
      <c r="A31" s="28" t="s">
        <v>34</v>
      </c>
      <c r="B31" s="23" t="s">
        <v>46</v>
      </c>
      <c r="C31" s="23" t="s">
        <v>47</v>
      </c>
      <c r="D31" s="24">
        <v>8.11</v>
      </c>
      <c r="E31" s="25"/>
      <c r="F31" s="26" t="str">
        <f>IF(E31="","",IF(E31=$B$8,$C$8,IF(E31=$B$9,$C$9,IF(E31=$B$10,$C$10,IF(E31=$B$11,$C$11,IF(E31=$B$12,$C$12,IF(E31=$B$13,$C$13,IF(E31=#REF!,#REF!,IF(E31=#REF!,#REF!,IF(E31=#REF!,#REF!,IF(E31=#REF!,#REF!,IF(E31=#REF!,#REF!,IF(E31=#REF!,#REF!,"NA")))))))))))))</f>
        <v/>
      </c>
      <c r="G31" s="27">
        <f t="shared" si="2"/>
        <v>43722.125</v>
      </c>
      <c r="H31" s="27">
        <f t="shared" si="1"/>
        <v>43722.125</v>
      </c>
    </row>
    <row r="32" spans="1:10" ht="15.75" x14ac:dyDescent="0.25">
      <c r="A32" s="28" t="s">
        <v>35</v>
      </c>
      <c r="B32" s="23" t="s">
        <v>47</v>
      </c>
      <c r="C32" s="23" t="s">
        <v>48</v>
      </c>
      <c r="D32" s="24">
        <v>7.32</v>
      </c>
      <c r="E32" s="25"/>
      <c r="F32" s="26" t="str">
        <f>IF(E32="","",IF(E32=$B$8,$C$8,IF(E32=$B$9,$C$9,IF(E32=$B$10,$C$10,IF(E32=$B$11,$C$11,IF(E32=$B$12,$C$12,IF(E32=$B$13,$C$13,IF(E32=#REF!,#REF!,IF(E32=#REF!,#REF!,IF(E32=#REF!,#REF!,IF(E32=#REF!,#REF!,IF(E32=#REF!,#REF!,IF(E32=#REF!,#REF!,"NA")))))))))))))</f>
        <v/>
      </c>
      <c r="G32" s="27">
        <f t="shared" si="2"/>
        <v>43722.125</v>
      </c>
      <c r="H32" s="27">
        <f t="shared" si="1"/>
        <v>43722.125</v>
      </c>
    </row>
    <row r="33" spans="1:8" ht="15.75" x14ac:dyDescent="0.25">
      <c r="A33" s="28" t="s">
        <v>36</v>
      </c>
      <c r="B33" s="23" t="s">
        <v>48</v>
      </c>
      <c r="C33" s="23" t="s">
        <v>49</v>
      </c>
      <c r="D33" s="24">
        <v>2.2200000000000002</v>
      </c>
      <c r="E33" s="25"/>
      <c r="F33" s="26" t="str">
        <f>IF(E33="","",IF(E33=$B$8,$C$8,IF(E33=$B$9,$C$9,IF(E33=$B$10,$C$10,IF(E33=$B$11,$C$11,IF(E33=$B$12,$C$12,IF(E33=$B$13,$C$13,IF(E33=#REF!,#REF!,IF(E33=#REF!,#REF!,IF(E33=#REF!,#REF!,IF(E33=#REF!,#REF!,IF(E33=#REF!,#REF!,IF(E33=#REF!,#REF!,"NA")))))))))))))</f>
        <v/>
      </c>
      <c r="G33" s="27">
        <f t="shared" si="2"/>
        <v>43722.125</v>
      </c>
      <c r="H33" s="27">
        <f t="shared" si="1"/>
        <v>43722.125</v>
      </c>
    </row>
    <row r="34" spans="1:8" ht="15.75" x14ac:dyDescent="0.25">
      <c r="A34" s="28" t="s">
        <v>37</v>
      </c>
      <c r="B34" s="23" t="s">
        <v>49</v>
      </c>
      <c r="C34" s="23" t="s">
        <v>50</v>
      </c>
      <c r="D34" s="24">
        <v>4.33</v>
      </c>
      <c r="E34" s="25"/>
      <c r="F34" s="26" t="str">
        <f>IF(E34="","",IF(E34=$B$8,$C$8,IF(E34=$B$9,$C$9,IF(E34=$B$10,$C$10,IF(E34=$B$11,$C$11,IF(E34=$B$12,$C$12,IF(E34=$B$13,$C$13,IF(E34=#REF!,#REF!,IF(E34=#REF!,#REF!,IF(E34=#REF!,#REF!,IF(E34=#REF!,#REF!,IF(E34=#REF!,#REF!,IF(E34=#REF!,#REF!,"NA")))))))))))))</f>
        <v/>
      </c>
      <c r="G34" s="27">
        <f t="shared" si="2"/>
        <v>43722.125</v>
      </c>
      <c r="H34" s="27">
        <f t="shared" si="1"/>
        <v>43722.125</v>
      </c>
    </row>
    <row r="35" spans="1:8" ht="15.75" x14ac:dyDescent="0.25">
      <c r="A35" s="28" t="s">
        <v>38</v>
      </c>
      <c r="B35" s="23" t="s">
        <v>50</v>
      </c>
      <c r="C35" s="23" t="s">
        <v>51</v>
      </c>
      <c r="D35" s="24">
        <v>7.03</v>
      </c>
      <c r="E35" s="25"/>
      <c r="F35" s="26" t="str">
        <f>IF(E35="","",IF(E35=$B$8,$C$8,IF(E35=$B$9,$C$9,IF(E35=$B$10,$C$10,IF(E35=$B$11,$C$11,IF(E35=$B$12,$C$12,IF(E35=$B$13,$C$13,IF(E35=#REF!,#REF!,IF(E35=#REF!,#REF!,IF(E35=#REF!,#REF!,IF(E35=#REF!,#REF!,IF(E35=#REF!,#REF!,IF(E35=#REF!,#REF!,"NA")))))))))))))</f>
        <v/>
      </c>
      <c r="G35" s="27">
        <f t="shared" si="2"/>
        <v>43722.125</v>
      </c>
      <c r="H35" s="27">
        <f t="shared" si="1"/>
        <v>43722.125</v>
      </c>
    </row>
    <row r="36" spans="1:8" ht="15.75" x14ac:dyDescent="0.25">
      <c r="A36" s="29" t="s">
        <v>39</v>
      </c>
      <c r="B36" s="29"/>
      <c r="C36" s="29"/>
      <c r="D36" s="30">
        <f>SUM(D24:D35)</f>
        <v>78.709999999999994</v>
      </c>
      <c r="E36" s="29"/>
      <c r="F36" s="31"/>
      <c r="G36" s="32"/>
      <c r="H36" s="33">
        <f>H35-G24</f>
        <v>0</v>
      </c>
    </row>
  </sheetData>
  <sheetProtection algorithmName="SHA-512" hashValue="O5ZCBQOjFKrGGZTDvIpVN5xMNBYVspL6LsFQnDWhBXHo+HFhge80GFha9g1rgkqjRJW4JQ9ftQxZnhnBml8BdQ==" saltValue="BZR90y1teMWrPrmI1bjmpA==" spinCount="100000" sheet="1" objects="1" scenarios="1"/>
  <mergeCells count="8">
    <mergeCell ref="F11:J13"/>
    <mergeCell ref="F15:J18"/>
    <mergeCell ref="A1:C1"/>
    <mergeCell ref="F3:J3"/>
    <mergeCell ref="F4:J4"/>
    <mergeCell ref="F5:J5"/>
    <mergeCell ref="F6:J7"/>
    <mergeCell ref="F8:J10"/>
  </mergeCells>
  <conditionalFormatting sqref="B8:D8">
    <cfRule type="expression" dxfId="7" priority="3" stopIfTrue="1">
      <formula>$C$4&lt;1</formula>
    </cfRule>
  </conditionalFormatting>
  <conditionalFormatting sqref="B9:D9">
    <cfRule type="expression" dxfId="6" priority="4" stopIfTrue="1">
      <formula>$C$4&lt;2</formula>
    </cfRule>
  </conditionalFormatting>
  <conditionalFormatting sqref="B10:D10">
    <cfRule type="expression" dxfId="5" priority="5" stopIfTrue="1">
      <formula>$C$4&lt;3</formula>
    </cfRule>
  </conditionalFormatting>
  <conditionalFormatting sqref="B11:E11">
    <cfRule type="expression" dxfId="4" priority="6" stopIfTrue="1">
      <formula>$C$4&lt;4</formula>
    </cfRule>
  </conditionalFormatting>
  <conditionalFormatting sqref="B12:D12">
    <cfRule type="expression" dxfId="3" priority="7" stopIfTrue="1">
      <formula>$C$4&lt;5</formula>
    </cfRule>
  </conditionalFormatting>
  <conditionalFormatting sqref="B13:D13">
    <cfRule type="expression" dxfId="2" priority="8" stopIfTrue="1">
      <formula>$C$4&lt;6</formula>
    </cfRule>
  </conditionalFormatting>
  <conditionalFormatting sqref="C9:C13">
    <cfRule type="expression" dxfId="1" priority="2" stopIfTrue="1">
      <formula>$C$4&lt;1</formula>
    </cfRule>
  </conditionalFormatting>
  <conditionalFormatting sqref="D9:D13">
    <cfRule type="expression" dxfId="0" priority="1" stopIfTrue="1">
      <formula>$C$4&lt;1</formula>
    </cfRule>
  </conditionalFormatting>
  <dataValidations count="1">
    <dataValidation type="list" operator="equal" showErrorMessage="1" sqref="E24:E35" xr:uid="{00000000-0002-0000-0000-000000000000}">
      <formula1>IF($C$4=1,$B$8,IF($C$4=2,$B$8:$B$9,IF($C$4=3,$B$8:$B$10,IF($C$4=4,$B$8:$B$11,IF($C$4=5,$B$8:$B$12,IF($C$4=6,$B$8:$B$13,IF($C$4=7,$B$8:$B$13,IF($C$4=8,$B$8:$B$13,IF($C$4=9,$B$8:$B$13,IF($C$4=10,$B$8:$B$13,IF($C$4=11,$B$8:$B$13,B$8:B$13)))))))))))</formula1>
      <formula2>0</formula2>
    </dataValidation>
  </dataValidations>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11.5703125" defaultRowHeight="12.75" x14ac:dyDescent="0.2"/>
  <sheetData/>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Base</vt:lpstr>
      <vt:lpstr>Sheet3</vt:lpstr>
      <vt:lpstr>Excel_BuiltIn__FilterDatabase_1</vt:lpstr>
      <vt:lpstr>Excel_BuiltIn__FilterDatabase_1_1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brian_000</dc:creator>
  <cp:lastModifiedBy>Brian Malak</cp:lastModifiedBy>
  <dcterms:created xsi:type="dcterms:W3CDTF">2013-03-15T18:01:38Z</dcterms:created>
  <dcterms:modified xsi:type="dcterms:W3CDTF">2019-08-06T18:54:51Z</dcterms:modified>
</cp:coreProperties>
</file>